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LICITAÇÕES 2017\PREGÃO ELETRONICO\FF\71.-17 - REPAROS GERAIS - SÃO SEBASTIÃO\TDR - SETEMBRO-17\"/>
    </mc:Choice>
  </mc:AlternateContent>
  <bookViews>
    <workbookView xWindow="0" yWindow="0" windowWidth="28800" windowHeight="11610"/>
  </bookViews>
  <sheets>
    <sheet name="Serviços" sheetId="1" r:id="rId1"/>
  </sheets>
  <definedNames>
    <definedName name="_xlnm.Print_Area" localSheetId="0">Serviços!$A$1:$I$41</definedName>
    <definedName name="_xlnm.Print_Titles" localSheetId="0">Serviços!$1:$1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28" i="1"/>
  <c r="I25" i="1"/>
  <c r="I26" i="1"/>
  <c r="I27" i="1"/>
  <c r="I13" i="1"/>
  <c r="I4" i="1"/>
  <c r="I5" i="1"/>
  <c r="I24" i="1"/>
  <c r="I3" i="1"/>
  <c r="I23" i="1" l="1"/>
  <c r="I22" i="1"/>
  <c r="I36" i="1"/>
  <c r="I35" i="1"/>
  <c r="I34" i="1"/>
  <c r="I37" i="1"/>
  <c r="I33" i="1"/>
  <c r="I15" i="1"/>
  <c r="I32" i="1" l="1"/>
  <c r="I31" i="1"/>
  <c r="I18" i="1"/>
  <c r="I21" i="1"/>
  <c r="I8" i="1"/>
  <c r="I14" i="1"/>
  <c r="I6" i="1"/>
  <c r="I11" i="1"/>
  <c r="I12" i="1"/>
  <c r="I7" i="1"/>
  <c r="I2" i="1" l="1"/>
  <c r="I30" i="1"/>
  <c r="I17" i="1"/>
  <c r="I10" i="1"/>
  <c r="H39" i="1" l="1"/>
  <c r="H40" i="1" s="1"/>
  <c r="H41" i="1" l="1"/>
</calcChain>
</file>

<file path=xl/sharedStrings.xml><?xml version="1.0" encoding="utf-8"?>
<sst xmlns="http://schemas.openxmlformats.org/spreadsheetml/2006/main" count="132" uniqueCount="108">
  <si>
    <t>Item</t>
  </si>
  <si>
    <t>Código CPOS</t>
  </si>
  <si>
    <t>Descrição</t>
  </si>
  <si>
    <t>PUMat</t>
  </si>
  <si>
    <t>PUMO</t>
  </si>
  <si>
    <t>Total</t>
  </si>
  <si>
    <t>1.1</t>
  </si>
  <si>
    <t>1.2</t>
  </si>
  <si>
    <t>1.3</t>
  </si>
  <si>
    <t>2.1</t>
  </si>
  <si>
    <t>2.2</t>
  </si>
  <si>
    <t>Total + BDI</t>
  </si>
  <si>
    <t>PServ</t>
  </si>
  <si>
    <t>2.3</t>
  </si>
  <si>
    <t>2.4</t>
  </si>
  <si>
    <t>un</t>
  </si>
  <si>
    <t>m²</t>
  </si>
  <si>
    <t>Serviços Preliminares</t>
  </si>
  <si>
    <t>m³</t>
  </si>
  <si>
    <t>05.07.040</t>
  </si>
  <si>
    <t>Remoção de entulho separado de obra com caçamba metálica - terra, alvenaria, concreto, argamassa, madeira, papel, plástico ou metal</t>
  </si>
  <si>
    <t>3.1</t>
  </si>
  <si>
    <t>3.2</t>
  </si>
  <si>
    <t>3.3</t>
  </si>
  <si>
    <t>3.4</t>
  </si>
  <si>
    <t>4.1</t>
  </si>
  <si>
    <t>4.2</t>
  </si>
  <si>
    <t>4.3</t>
  </si>
  <si>
    <t>um</t>
  </si>
  <si>
    <t>quant</t>
  </si>
  <si>
    <t>m</t>
  </si>
  <si>
    <t>04.03.020</t>
  </si>
  <si>
    <t>Retirada de telhamento em barro</t>
  </si>
  <si>
    <t>Retirada de Telhado e Demolição</t>
  </si>
  <si>
    <t>03.03.040</t>
  </si>
  <si>
    <t>Demolição manual de revestimento em massa de parede ou teto</t>
  </si>
  <si>
    <t>04.21.200</t>
  </si>
  <si>
    <t>Remoção de reator para lâmpada</t>
  </si>
  <si>
    <t>04.20.040</t>
  </si>
  <si>
    <t>Remoção de lâmpada</t>
  </si>
  <si>
    <t>16.13.070</t>
  </si>
  <si>
    <t>16.12.200</t>
  </si>
  <si>
    <t>Telhamento em chapa de aço pré-pintada em branco com epóxi e poliéster, tipo sanduiche, espessura de 0,50 mm, com poliuretano</t>
  </si>
  <si>
    <t>Cumeeira em chapa de aço pré-pintada em branco com epóxi e poliéster, perfil trapezoidal, com espessura de 0,50 mm</t>
  </si>
  <si>
    <t>Instalações Elétricas</t>
  </si>
  <si>
    <t>41.02.550</t>
  </si>
  <si>
    <t>41.07.430</t>
  </si>
  <si>
    <t>4.4</t>
  </si>
  <si>
    <t>4.5</t>
  </si>
  <si>
    <t>37.17.110</t>
  </si>
  <si>
    <t>Dispositivo diferencial residual de 100 A x 30 mA - 4 pólos</t>
  </si>
  <si>
    <t>Lâmpada led compacta  "3U" ou bulbo, base E27 de 10 W, 110-240 V, 5.500K, mín. 960 lm</t>
  </si>
  <si>
    <t>Lâmpada led tubular T8 com base G13, mín. 1600lm, 18 W, 100-240V, 5.500K</t>
  </si>
  <si>
    <t>02.05.060</t>
  </si>
  <si>
    <t>Montagem e desmontagem de andaime torre metálica com altura até 10 m</t>
  </si>
  <si>
    <t>02.05.210</t>
  </si>
  <si>
    <t>Andaime tubular fachadeiro com piso metálico e sapatas ajustáveis</t>
  </si>
  <si>
    <t>m²xmês</t>
  </si>
  <si>
    <t>Instalação Telhado e Reparo Alvenaria</t>
  </si>
  <si>
    <t>38.01.020</t>
  </si>
  <si>
    <t>40.06.500</t>
  </si>
  <si>
    <t>cj</t>
  </si>
  <si>
    <t>40.04.460</t>
  </si>
  <si>
    <t>Tomada 2P+T de 20 A - 250 V, completa</t>
  </si>
  <si>
    <t>39.02.160</t>
  </si>
  <si>
    <t>Cabo de cobre de 2,5 mm², isolamento 750 V - isolação em PVC 70°C</t>
  </si>
  <si>
    <t>4.6</t>
  </si>
  <si>
    <t>4.7</t>
  </si>
  <si>
    <t>17.02.040</t>
  </si>
  <si>
    <t>Chapisco com bianco</t>
  </si>
  <si>
    <t>33.03.220</t>
  </si>
  <si>
    <t>Tinta látex em alvenaria, duas demãos</t>
  </si>
  <si>
    <t>Eletroduto de PVC rígido roscável de 1/2´ - com acessórios, branco</t>
  </si>
  <si>
    <t>Condulete em PVC de 3/4´ - com tampa, branco</t>
  </si>
  <si>
    <t>BDI (30%)</t>
  </si>
  <si>
    <t>02.08.050</t>
  </si>
  <si>
    <t>Placa em lona com impressão digital e estrutura em madeira</t>
  </si>
  <si>
    <t>1.4</t>
  </si>
  <si>
    <t>02.01.200</t>
  </si>
  <si>
    <t>Desmobilização de construção provisória</t>
  </si>
  <si>
    <t>02.01.020</t>
  </si>
  <si>
    <t>Construção provisória em madeira - fornecimento e montagem</t>
  </si>
  <si>
    <t>1.5</t>
  </si>
  <si>
    <t>1.6</t>
  </si>
  <si>
    <t>04.04.010</t>
  </si>
  <si>
    <t>Retirada de revestimento em parede ou fachada</t>
  </si>
  <si>
    <t>14.02.070</t>
  </si>
  <si>
    <t>17.02.020</t>
  </si>
  <si>
    <t xml:space="preserve">Chapisco com argamassa de cimento e areia (paredes externas e internas / superfícies aparentes de concreto armado)  no  traço 1:3 </t>
  </si>
  <si>
    <t>17.02.120</t>
  </si>
  <si>
    <t xml:space="preserve">Emboço com argamassa mista, traço 1:4/12 para paredes internas </t>
  </si>
  <si>
    <t>17.02.220</t>
  </si>
  <si>
    <t>Reboco para revestimento interno industrializado / pré- fabricado.</t>
  </si>
  <si>
    <t>Hidrofugante a base de água, do tipo "aquela"  ou similar para superficie de tijolo de barro aparente duas demãos.</t>
  </si>
  <si>
    <t>3.5</t>
  </si>
  <si>
    <t>3.6</t>
  </si>
  <si>
    <t>3.7</t>
  </si>
  <si>
    <t>3.8</t>
  </si>
  <si>
    <t>3.9</t>
  </si>
  <si>
    <t>33.03.760</t>
  </si>
  <si>
    <t>2.5</t>
  </si>
  <si>
    <t>02.03.030</t>
  </si>
  <si>
    <t>3.10</t>
  </si>
  <si>
    <t>Proteção de superfícies telhado em geral com plástico e madeira</t>
  </si>
  <si>
    <t>16.33.040</t>
  </si>
  <si>
    <t>Calha, rufo, afins em chapa galvanizada nº 24 - corte 0,50 m</t>
  </si>
  <si>
    <t>3.11</t>
  </si>
  <si>
    <t>Revestimento externo de elevação, deverá ser executado com alvenaria com tijolo de barro do tipo aparente, maciço  de 1/4 na tonalidade clara mesclada 5x5x20cm, assentes com argamassa mista e frisado de 1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</si>
</sst>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)\ _R_$_ ;_ * \(#,##0.00\)\ _R_$_ ;_ * &quot;-&quot;??_)\ _R_$_ ;_ @_ "/>
  </numFmts>
  <fonts count="8"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0"/>
      <name val="Arial"/>
      <family val="2"/>
    </font>
    <font>
      <b/>
      <sz val="11"/>
      <name val="Ecofont Vera Sans"/>
      <family val="2"/>
    </font>
    <font>
      <b/>
      <sz val="11"/>
      <color theme="1"/>
      <name val="Ecofont Vera Sans"/>
      <family val="2"/>
    </font>
    <font>
      <sz val="11"/>
      <color indexed="8"/>
      <name val="Ecofont Vera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" fontId="5" fillId="2" borderId="2" xfId="2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3" xfId="3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43" fontId="5" fillId="2" borderId="2" xfId="1" applyFont="1" applyFill="1" applyBorder="1" applyAlignment="1">
      <alignment horizontal="center" vertical="center" wrapText="1"/>
    </xf>
    <xf numFmtId="43" fontId="1" fillId="0" borderId="24" xfId="1" applyFont="1" applyBorder="1" applyAlignment="1">
      <alignment horizontal="center" vertical="center"/>
    </xf>
    <xf numFmtId="4" fontId="1" fillId="3" borderId="12" xfId="1" applyNumberFormat="1" applyFont="1" applyFill="1" applyBorder="1" applyAlignment="1">
      <alignment vertical="center"/>
    </xf>
    <xf numFmtId="4" fontId="1" fillId="0" borderId="23" xfId="1" applyNumberFormat="1" applyFont="1" applyBorder="1" applyAlignment="1">
      <alignment vertical="center"/>
    </xf>
    <xf numFmtId="4" fontId="1" fillId="0" borderId="9" xfId="1" applyNumberFormat="1" applyFont="1" applyBorder="1" applyAlignment="1">
      <alignment vertical="center"/>
    </xf>
    <xf numFmtId="4" fontId="1" fillId="0" borderId="12" xfId="1" applyNumberFormat="1" applyFont="1" applyBorder="1" applyAlignment="1">
      <alignment vertical="center" wrapText="1"/>
    </xf>
    <xf numFmtId="4" fontId="1" fillId="0" borderId="7" xfId="1" applyNumberFormat="1" applyFont="1" applyBorder="1" applyAlignment="1">
      <alignment vertical="center"/>
    </xf>
    <xf numFmtId="4" fontId="1" fillId="0" borderId="9" xfId="1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1" fillId="0" borderId="24" xfId="1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4" fontId="7" fillId="0" borderId="26" xfId="1" applyNumberFormat="1" applyFont="1" applyBorder="1" applyAlignment="1">
      <alignment vertical="center"/>
    </xf>
    <xf numFmtId="4" fontId="1" fillId="3" borderId="12" xfId="1" applyNumberFormat="1" applyFont="1" applyFill="1" applyBorder="1" applyAlignment="1">
      <alignment horizontal="center" vertical="center"/>
    </xf>
    <xf numFmtId="4" fontId="1" fillId="0" borderId="25" xfId="1" applyNumberFormat="1" applyFont="1" applyBorder="1" applyAlignment="1">
      <alignment vertical="center"/>
    </xf>
    <xf numFmtId="4" fontId="1" fillId="0" borderId="11" xfId="1" applyNumberFormat="1" applyFont="1" applyBorder="1" applyAlignment="1">
      <alignment vertical="center"/>
    </xf>
    <xf numFmtId="4" fontId="1" fillId="0" borderId="12" xfId="1" applyNumberFormat="1" applyFont="1" applyBorder="1" applyAlignment="1">
      <alignment vertical="center"/>
    </xf>
    <xf numFmtId="4" fontId="1" fillId="0" borderId="6" xfId="1" applyNumberFormat="1" applyFont="1" applyFill="1" applyBorder="1" applyAlignment="1">
      <alignment vertical="center"/>
    </xf>
    <xf numFmtId="4" fontId="1" fillId="0" borderId="26" xfId="1" applyNumberFormat="1" applyFont="1" applyFill="1" applyBorder="1" applyAlignment="1">
      <alignment vertical="center"/>
    </xf>
    <xf numFmtId="4" fontId="1" fillId="0" borderId="27" xfId="1" applyNumberFormat="1" applyFont="1" applyFill="1" applyBorder="1" applyAlignment="1">
      <alignment vertical="center"/>
    </xf>
    <xf numFmtId="4" fontId="1" fillId="0" borderId="28" xfId="1" applyNumberFormat="1" applyFont="1" applyFill="1" applyBorder="1" applyAlignment="1">
      <alignment vertical="center"/>
    </xf>
    <xf numFmtId="4" fontId="6" fillId="3" borderId="7" xfId="1" applyNumberFormat="1" applyFont="1" applyFill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left" vertical="center" wrapText="1"/>
    </xf>
    <xf numFmtId="43" fontId="7" fillId="4" borderId="26" xfId="1" applyFont="1" applyFill="1" applyBorder="1" applyAlignment="1">
      <alignment horizontal="center" vertical="center"/>
    </xf>
    <xf numFmtId="43" fontId="7" fillId="4" borderId="26" xfId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4" fontId="6" fillId="2" borderId="20" xfId="1" applyNumberFormat="1" applyFont="1" applyFill="1" applyBorder="1" applyAlignment="1">
      <alignment vertical="center"/>
    </xf>
    <xf numFmtId="4" fontId="6" fillId="2" borderId="15" xfId="1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" fontId="6" fillId="2" borderId="19" xfId="1" applyNumberFormat="1" applyFont="1" applyFill="1" applyBorder="1" applyAlignment="1">
      <alignment vertical="center"/>
    </xf>
    <xf numFmtId="4" fontId="6" fillId="2" borderId="21" xfId="1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" fontId="6" fillId="2" borderId="8" xfId="1" applyNumberFormat="1" applyFont="1" applyFill="1" applyBorder="1" applyAlignment="1">
      <alignment vertical="center"/>
    </xf>
    <xf numFmtId="4" fontId="6" fillId="2" borderId="7" xfId="1" applyNumberFormat="1" applyFont="1" applyFill="1" applyBorder="1" applyAlignment="1">
      <alignment vertical="center"/>
    </xf>
  </cellXfs>
  <cellStyles count="5">
    <cellStyle name="Normal" xfId="0" builtinId="0"/>
    <cellStyle name="Normal 2" xfId="4"/>
    <cellStyle name="Normal 5" xfId="2"/>
    <cellStyle name="Separador de milhares 3" xfId="3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zoomScaleNormal="100" zoomScalePageLayoutView="90" workbookViewId="0">
      <selection activeCell="F3" sqref="F3:H37"/>
    </sheetView>
  </sheetViews>
  <sheetFormatPr defaultRowHeight="14.25"/>
  <cols>
    <col min="1" max="1" width="8.7109375" style="1" customWidth="1"/>
    <col min="2" max="2" width="12.7109375" style="1" customWidth="1"/>
    <col min="3" max="3" width="79.42578125" style="1" customWidth="1"/>
    <col min="4" max="4" width="12.7109375" style="2" customWidth="1"/>
    <col min="5" max="5" width="12.140625" style="9" customWidth="1"/>
    <col min="6" max="8" width="12.7109375" style="8" customWidth="1"/>
    <col min="9" max="9" width="15.28515625" style="8" customWidth="1"/>
    <col min="10" max="10" width="3.140625" style="1" customWidth="1"/>
    <col min="11" max="11" width="18.7109375" style="1" customWidth="1"/>
    <col min="12" max="16384" width="9.140625" style="1"/>
  </cols>
  <sheetData>
    <row r="1" spans="1:9" ht="30">
      <c r="A1" s="3" t="s">
        <v>0</v>
      </c>
      <c r="B1" s="4" t="s">
        <v>1</v>
      </c>
      <c r="C1" s="5" t="s">
        <v>2</v>
      </c>
      <c r="D1" s="6" t="s">
        <v>28</v>
      </c>
      <c r="E1" s="24" t="s">
        <v>29</v>
      </c>
      <c r="F1" s="6" t="s">
        <v>3</v>
      </c>
      <c r="G1" s="6" t="s">
        <v>4</v>
      </c>
      <c r="H1" s="6" t="s">
        <v>12</v>
      </c>
      <c r="I1" s="7" t="s">
        <v>5</v>
      </c>
    </row>
    <row r="2" spans="1:9" s="10" customFormat="1" ht="15">
      <c r="A2" s="16">
        <v>1</v>
      </c>
      <c r="B2" s="17"/>
      <c r="C2" s="18" t="s">
        <v>17</v>
      </c>
      <c r="D2" s="19"/>
      <c r="E2" s="38"/>
      <c r="F2" s="26"/>
      <c r="G2" s="26"/>
      <c r="H2" s="26"/>
      <c r="I2" s="46">
        <f>SUM(I3:I8)</f>
        <v>0</v>
      </c>
    </row>
    <row r="3" spans="1:9" s="10" customFormat="1">
      <c r="A3" s="20" t="s">
        <v>6</v>
      </c>
      <c r="B3" s="47" t="s">
        <v>75</v>
      </c>
      <c r="C3" s="48" t="s">
        <v>76</v>
      </c>
      <c r="D3" s="47" t="s">
        <v>16</v>
      </c>
      <c r="E3" s="39">
        <v>6</v>
      </c>
      <c r="F3" s="49"/>
      <c r="G3" s="50"/>
      <c r="H3" s="50"/>
      <c r="I3" s="27">
        <f>E3*H3</f>
        <v>0</v>
      </c>
    </row>
    <row r="4" spans="1:9" s="10" customFormat="1">
      <c r="A4" s="20" t="s">
        <v>7</v>
      </c>
      <c r="B4" s="47" t="s">
        <v>80</v>
      </c>
      <c r="C4" s="48" t="s">
        <v>81</v>
      </c>
      <c r="D4" s="47" t="s">
        <v>16</v>
      </c>
      <c r="E4" s="39">
        <v>5</v>
      </c>
      <c r="F4" s="49"/>
      <c r="G4" s="50"/>
      <c r="H4" s="50"/>
      <c r="I4" s="27">
        <f>E4*H4</f>
        <v>0</v>
      </c>
    </row>
    <row r="5" spans="1:9" s="10" customFormat="1">
      <c r="A5" s="20" t="s">
        <v>8</v>
      </c>
      <c r="B5" s="47" t="s">
        <v>78</v>
      </c>
      <c r="C5" s="48" t="s">
        <v>79</v>
      </c>
      <c r="D5" s="47" t="s">
        <v>16</v>
      </c>
      <c r="E5" s="39">
        <v>5</v>
      </c>
      <c r="F5" s="49"/>
      <c r="G5" s="50"/>
      <c r="H5" s="50"/>
      <c r="I5" s="27">
        <f>E5*H5</f>
        <v>0</v>
      </c>
    </row>
    <row r="6" spans="1:9" s="10" customFormat="1">
      <c r="A6" s="20" t="s">
        <v>77</v>
      </c>
      <c r="B6" s="34" t="s">
        <v>53</v>
      </c>
      <c r="C6" s="35" t="s">
        <v>54</v>
      </c>
      <c r="D6" s="36" t="s">
        <v>30</v>
      </c>
      <c r="E6" s="39">
        <v>10</v>
      </c>
      <c r="F6" s="37"/>
      <c r="G6" s="37"/>
      <c r="H6" s="37"/>
      <c r="I6" s="27">
        <f t="shared" ref="I6:I8" si="0">H6*E6</f>
        <v>0</v>
      </c>
    </row>
    <row r="7" spans="1:9" s="10" customFormat="1">
      <c r="A7" s="20" t="s">
        <v>82</v>
      </c>
      <c r="B7" s="34" t="s">
        <v>55</v>
      </c>
      <c r="C7" s="35" t="s">
        <v>56</v>
      </c>
      <c r="D7" s="36" t="s">
        <v>57</v>
      </c>
      <c r="E7" s="39">
        <v>160</v>
      </c>
      <c r="F7" s="37"/>
      <c r="G7" s="37"/>
      <c r="H7" s="37"/>
      <c r="I7" s="28">
        <f t="shared" si="0"/>
        <v>0</v>
      </c>
    </row>
    <row r="8" spans="1:9" s="10" customFormat="1" ht="28.5">
      <c r="A8" s="20" t="s">
        <v>83</v>
      </c>
      <c r="B8" s="34" t="s">
        <v>19</v>
      </c>
      <c r="C8" s="35" t="s">
        <v>20</v>
      </c>
      <c r="D8" s="12" t="s">
        <v>18</v>
      </c>
      <c r="E8" s="40">
        <v>6</v>
      </c>
      <c r="F8" s="37"/>
      <c r="G8" s="37"/>
      <c r="H8" s="37"/>
      <c r="I8" s="28">
        <f t="shared" si="0"/>
        <v>0</v>
      </c>
    </row>
    <row r="9" spans="1:9" s="10" customFormat="1">
      <c r="A9" s="13"/>
      <c r="B9" s="21"/>
      <c r="C9" s="14"/>
      <c r="D9" s="15"/>
      <c r="E9" s="41"/>
      <c r="F9" s="29"/>
      <c r="G9" s="29"/>
      <c r="H9" s="29"/>
      <c r="I9" s="30"/>
    </row>
    <row r="10" spans="1:9" s="10" customFormat="1" ht="15">
      <c r="A10" s="16">
        <v>2</v>
      </c>
      <c r="B10" s="17"/>
      <c r="C10" s="18" t="s">
        <v>33</v>
      </c>
      <c r="D10" s="19"/>
      <c r="E10" s="26"/>
      <c r="F10" s="26"/>
      <c r="G10" s="26"/>
      <c r="H10" s="26"/>
      <c r="I10" s="46">
        <f>SUM(I11:I15)</f>
        <v>0</v>
      </c>
    </row>
    <row r="11" spans="1:9" s="10" customFormat="1">
      <c r="A11" s="11" t="s">
        <v>9</v>
      </c>
      <c r="B11" s="34" t="s">
        <v>31</v>
      </c>
      <c r="C11" s="35" t="s">
        <v>32</v>
      </c>
      <c r="D11" s="12" t="s">
        <v>16</v>
      </c>
      <c r="E11" s="42">
        <v>360</v>
      </c>
      <c r="F11" s="37"/>
      <c r="G11" s="37"/>
      <c r="H11" s="37"/>
      <c r="I11" s="31">
        <f>H11*E11</f>
        <v>0</v>
      </c>
    </row>
    <row r="12" spans="1:9" s="10" customFormat="1">
      <c r="A12" s="11" t="s">
        <v>10</v>
      </c>
      <c r="B12" s="34" t="s">
        <v>34</v>
      </c>
      <c r="C12" s="35" t="s">
        <v>35</v>
      </c>
      <c r="D12" s="36" t="s">
        <v>16</v>
      </c>
      <c r="E12" s="42">
        <v>20</v>
      </c>
      <c r="F12" s="37"/>
      <c r="G12" s="37"/>
      <c r="H12" s="37"/>
      <c r="I12" s="31">
        <f>H12*E12</f>
        <v>0</v>
      </c>
    </row>
    <row r="13" spans="1:9" s="10" customFormat="1">
      <c r="A13" s="11" t="s">
        <v>13</v>
      </c>
      <c r="B13" s="47" t="s">
        <v>84</v>
      </c>
      <c r="C13" s="48" t="s">
        <v>85</v>
      </c>
      <c r="D13" s="47" t="s">
        <v>16</v>
      </c>
      <c r="E13" s="43">
        <v>12</v>
      </c>
      <c r="F13" s="49"/>
      <c r="G13" s="50"/>
      <c r="H13" s="50"/>
      <c r="I13" s="31">
        <f>H13*E13</f>
        <v>0</v>
      </c>
    </row>
    <row r="14" spans="1:9" s="10" customFormat="1">
      <c r="A14" s="11" t="s">
        <v>14</v>
      </c>
      <c r="B14" s="34" t="s">
        <v>36</v>
      </c>
      <c r="C14" s="35" t="s">
        <v>37</v>
      </c>
      <c r="D14" s="36" t="s">
        <v>15</v>
      </c>
      <c r="E14" s="42">
        <v>36</v>
      </c>
      <c r="F14" s="37"/>
      <c r="G14" s="37"/>
      <c r="H14" s="37"/>
      <c r="I14" s="31">
        <f>H14*E14</f>
        <v>0</v>
      </c>
    </row>
    <row r="15" spans="1:9" s="10" customFormat="1">
      <c r="A15" s="11" t="s">
        <v>100</v>
      </c>
      <c r="B15" s="34" t="s">
        <v>38</v>
      </c>
      <c r="C15" s="35" t="s">
        <v>39</v>
      </c>
      <c r="D15" s="36" t="s">
        <v>15</v>
      </c>
      <c r="E15" s="43">
        <v>48</v>
      </c>
      <c r="F15" s="37"/>
      <c r="G15" s="37"/>
      <c r="H15" s="37"/>
      <c r="I15" s="31">
        <f>H15*E15</f>
        <v>0</v>
      </c>
    </row>
    <row r="16" spans="1:9" s="10" customFormat="1">
      <c r="A16" s="13"/>
      <c r="B16" s="21"/>
      <c r="C16" s="14"/>
      <c r="D16" s="15"/>
      <c r="E16" s="41"/>
      <c r="F16" s="29"/>
      <c r="G16" s="29"/>
      <c r="H16" s="29"/>
      <c r="I16" s="30"/>
    </row>
    <row r="17" spans="1:9" s="10" customFormat="1" ht="15">
      <c r="A17" s="16">
        <v>3</v>
      </c>
      <c r="B17" s="17"/>
      <c r="C17" s="18" t="s">
        <v>58</v>
      </c>
      <c r="D17" s="19"/>
      <c r="E17" s="26"/>
      <c r="F17" s="26"/>
      <c r="G17" s="26"/>
      <c r="H17" s="26"/>
      <c r="I17" s="46">
        <f>SUM(I18:I23)</f>
        <v>0</v>
      </c>
    </row>
    <row r="18" spans="1:9" s="10" customFormat="1" ht="28.5">
      <c r="A18" s="11" t="s">
        <v>21</v>
      </c>
      <c r="B18" s="34" t="s">
        <v>40</v>
      </c>
      <c r="C18" s="35" t="s">
        <v>42</v>
      </c>
      <c r="D18" s="36" t="s">
        <v>16</v>
      </c>
      <c r="E18" s="43">
        <v>360</v>
      </c>
      <c r="F18" s="37"/>
      <c r="G18" s="37"/>
      <c r="H18" s="37"/>
      <c r="I18" s="31">
        <f t="shared" ref="I18:I28" si="1">H18*E18</f>
        <v>0</v>
      </c>
    </row>
    <row r="19" spans="1:9" s="10" customFormat="1">
      <c r="A19" s="11" t="s">
        <v>22</v>
      </c>
      <c r="B19" s="47" t="s">
        <v>101</v>
      </c>
      <c r="C19" s="48" t="s">
        <v>103</v>
      </c>
      <c r="D19" s="47" t="s">
        <v>16</v>
      </c>
      <c r="E19" s="43">
        <v>100</v>
      </c>
      <c r="F19" s="49"/>
      <c r="G19" s="50"/>
      <c r="H19" s="50"/>
      <c r="I19" s="31">
        <f t="shared" si="1"/>
        <v>0</v>
      </c>
    </row>
    <row r="20" spans="1:9" s="10" customFormat="1">
      <c r="A20" s="11" t="s">
        <v>23</v>
      </c>
      <c r="B20" s="47" t="s">
        <v>104</v>
      </c>
      <c r="C20" s="48" t="s">
        <v>105</v>
      </c>
      <c r="D20" s="47" t="s">
        <v>30</v>
      </c>
      <c r="E20" s="43">
        <v>25</v>
      </c>
      <c r="F20" s="49"/>
      <c r="G20" s="50"/>
      <c r="H20" s="50"/>
      <c r="I20" s="31">
        <f t="shared" si="1"/>
        <v>0</v>
      </c>
    </row>
    <row r="21" spans="1:9" s="10" customFormat="1" ht="28.5">
      <c r="A21" s="11" t="s">
        <v>24</v>
      </c>
      <c r="B21" s="34" t="s">
        <v>41</v>
      </c>
      <c r="C21" s="35" t="s">
        <v>43</v>
      </c>
      <c r="D21" s="36" t="s">
        <v>30</v>
      </c>
      <c r="E21" s="43">
        <v>35</v>
      </c>
      <c r="F21" s="37"/>
      <c r="G21" s="37"/>
      <c r="H21" s="37"/>
      <c r="I21" s="31">
        <f t="shared" si="1"/>
        <v>0</v>
      </c>
    </row>
    <row r="22" spans="1:9" s="10" customFormat="1">
      <c r="A22" s="11" t="s">
        <v>94</v>
      </c>
      <c r="B22" s="34" t="s">
        <v>68</v>
      </c>
      <c r="C22" s="35" t="s">
        <v>69</v>
      </c>
      <c r="D22" s="36" t="s">
        <v>16</v>
      </c>
      <c r="E22" s="44">
        <v>2</v>
      </c>
      <c r="F22" s="37"/>
      <c r="G22" s="37"/>
      <c r="H22" s="37"/>
      <c r="I22" s="31">
        <f t="shared" si="1"/>
        <v>0</v>
      </c>
    </row>
    <row r="23" spans="1:9" s="10" customFormat="1">
      <c r="A23" s="11" t="s">
        <v>95</v>
      </c>
      <c r="B23" s="34" t="s">
        <v>70</v>
      </c>
      <c r="C23" s="35" t="s">
        <v>71</v>
      </c>
      <c r="D23" s="36" t="s">
        <v>16</v>
      </c>
      <c r="E23" s="45">
        <v>4</v>
      </c>
      <c r="F23" s="37"/>
      <c r="G23" s="37"/>
      <c r="H23" s="37"/>
      <c r="I23" s="31">
        <f t="shared" si="1"/>
        <v>0</v>
      </c>
    </row>
    <row r="24" spans="1:9" s="10" customFormat="1" ht="45" customHeight="1">
      <c r="A24" s="11" t="s">
        <v>96</v>
      </c>
      <c r="B24" s="47" t="s">
        <v>86</v>
      </c>
      <c r="C24" s="48" t="s">
        <v>107</v>
      </c>
      <c r="D24" s="47" t="s">
        <v>16</v>
      </c>
      <c r="E24" s="45">
        <v>10</v>
      </c>
      <c r="F24" s="49"/>
      <c r="G24" s="50"/>
      <c r="H24" s="50"/>
      <c r="I24" s="31">
        <f t="shared" si="1"/>
        <v>0</v>
      </c>
    </row>
    <row r="25" spans="1:9" s="10" customFormat="1" ht="28.5">
      <c r="A25" s="11" t="s">
        <v>97</v>
      </c>
      <c r="B25" s="34" t="s">
        <v>87</v>
      </c>
      <c r="C25" s="35" t="s">
        <v>88</v>
      </c>
      <c r="D25" s="36" t="s">
        <v>16</v>
      </c>
      <c r="E25" s="45">
        <v>10</v>
      </c>
      <c r="F25" s="37"/>
      <c r="G25" s="37"/>
      <c r="H25" s="37"/>
      <c r="I25" s="31">
        <f t="shared" si="1"/>
        <v>0</v>
      </c>
    </row>
    <row r="26" spans="1:9" s="10" customFormat="1">
      <c r="A26" s="11" t="s">
        <v>98</v>
      </c>
      <c r="B26" s="34" t="s">
        <v>89</v>
      </c>
      <c r="C26" s="35" t="s">
        <v>90</v>
      </c>
      <c r="D26" s="36" t="s">
        <v>16</v>
      </c>
      <c r="E26" s="45">
        <v>10</v>
      </c>
      <c r="F26" s="37"/>
      <c r="G26" s="37"/>
      <c r="H26" s="37"/>
      <c r="I26" s="31">
        <f t="shared" si="1"/>
        <v>0</v>
      </c>
    </row>
    <row r="27" spans="1:9" s="10" customFormat="1">
      <c r="A27" s="11" t="s">
        <v>102</v>
      </c>
      <c r="B27" s="34" t="s">
        <v>91</v>
      </c>
      <c r="C27" s="35" t="s">
        <v>92</v>
      </c>
      <c r="D27" s="36" t="s">
        <v>16</v>
      </c>
      <c r="E27" s="45">
        <v>10</v>
      </c>
      <c r="F27" s="37"/>
      <c r="G27" s="37"/>
      <c r="H27" s="37"/>
      <c r="I27" s="31">
        <f t="shared" si="1"/>
        <v>0</v>
      </c>
    </row>
    <row r="28" spans="1:9" s="10" customFormat="1" ht="28.5">
      <c r="A28" s="11" t="s">
        <v>106</v>
      </c>
      <c r="B28" s="36" t="s">
        <v>99</v>
      </c>
      <c r="C28" s="35" t="s">
        <v>93</v>
      </c>
      <c r="D28" s="36" t="s">
        <v>16</v>
      </c>
      <c r="E28" s="45">
        <v>320</v>
      </c>
      <c r="F28" s="37"/>
      <c r="G28" s="37"/>
      <c r="H28" s="37"/>
      <c r="I28" s="31">
        <f t="shared" si="1"/>
        <v>0</v>
      </c>
    </row>
    <row r="29" spans="1:9" s="10" customFormat="1">
      <c r="A29" s="13"/>
      <c r="B29" s="21"/>
      <c r="C29" s="14"/>
      <c r="D29" s="15"/>
      <c r="E29" s="41"/>
      <c r="F29" s="29"/>
      <c r="G29" s="29"/>
      <c r="H29" s="29"/>
      <c r="I29" s="30"/>
    </row>
    <row r="30" spans="1:9" s="10" customFormat="1" ht="15">
      <c r="A30" s="16">
        <v>4</v>
      </c>
      <c r="B30" s="17"/>
      <c r="C30" s="18" t="s">
        <v>44</v>
      </c>
      <c r="D30" s="19"/>
      <c r="E30" s="26"/>
      <c r="F30" s="26"/>
      <c r="G30" s="26"/>
      <c r="H30" s="26"/>
      <c r="I30" s="46">
        <f>SUM(I31:I37)</f>
        <v>0</v>
      </c>
    </row>
    <row r="31" spans="1:9" s="10" customFormat="1">
      <c r="A31" s="11" t="s">
        <v>25</v>
      </c>
      <c r="B31" s="34" t="s">
        <v>45</v>
      </c>
      <c r="C31" s="35" t="s">
        <v>52</v>
      </c>
      <c r="D31" s="36" t="s">
        <v>15</v>
      </c>
      <c r="E31" s="32">
        <v>36</v>
      </c>
      <c r="F31" s="37"/>
      <c r="G31" s="37"/>
      <c r="H31" s="37"/>
      <c r="I31" s="31">
        <f>H31*E31</f>
        <v>0</v>
      </c>
    </row>
    <row r="32" spans="1:9" s="10" customFormat="1" ht="28.5">
      <c r="A32" s="11" t="s">
        <v>26</v>
      </c>
      <c r="B32" s="34" t="s">
        <v>46</v>
      </c>
      <c r="C32" s="35" t="s">
        <v>51</v>
      </c>
      <c r="D32" s="36" t="s">
        <v>15</v>
      </c>
      <c r="E32" s="32">
        <v>35</v>
      </c>
      <c r="F32" s="37"/>
      <c r="G32" s="37"/>
      <c r="H32" s="37"/>
      <c r="I32" s="31">
        <f>H32*E32</f>
        <v>0</v>
      </c>
    </row>
    <row r="33" spans="1:9" s="10" customFormat="1">
      <c r="A33" s="11" t="s">
        <v>27</v>
      </c>
      <c r="B33" s="34" t="s">
        <v>49</v>
      </c>
      <c r="C33" s="35" t="s">
        <v>50</v>
      </c>
      <c r="D33" s="36" t="s">
        <v>15</v>
      </c>
      <c r="E33" s="32">
        <v>1</v>
      </c>
      <c r="F33" s="37"/>
      <c r="G33" s="37"/>
      <c r="H33" s="37"/>
      <c r="I33" s="31">
        <f t="shared" ref="I33:I36" si="2">H33*E33</f>
        <v>0</v>
      </c>
    </row>
    <row r="34" spans="1:9" s="10" customFormat="1">
      <c r="A34" s="11" t="s">
        <v>47</v>
      </c>
      <c r="B34" s="34" t="s">
        <v>59</v>
      </c>
      <c r="C34" s="35" t="s">
        <v>72</v>
      </c>
      <c r="D34" s="36" t="s">
        <v>30</v>
      </c>
      <c r="E34" s="32">
        <v>6</v>
      </c>
      <c r="F34" s="37"/>
      <c r="G34" s="37"/>
      <c r="H34" s="37"/>
      <c r="I34" s="31">
        <f t="shared" si="2"/>
        <v>0</v>
      </c>
    </row>
    <row r="35" spans="1:9" s="10" customFormat="1">
      <c r="A35" s="11" t="s">
        <v>48</v>
      </c>
      <c r="B35" s="34" t="s">
        <v>60</v>
      </c>
      <c r="C35" s="35" t="s">
        <v>73</v>
      </c>
      <c r="D35" s="36" t="s">
        <v>61</v>
      </c>
      <c r="E35" s="32">
        <v>3</v>
      </c>
      <c r="F35" s="37"/>
      <c r="G35" s="37"/>
      <c r="H35" s="37"/>
      <c r="I35" s="31">
        <f t="shared" si="2"/>
        <v>0</v>
      </c>
    </row>
    <row r="36" spans="1:9" s="10" customFormat="1">
      <c r="A36" s="11" t="s">
        <v>66</v>
      </c>
      <c r="B36" s="34" t="s">
        <v>62</v>
      </c>
      <c r="C36" s="35" t="s">
        <v>63</v>
      </c>
      <c r="D36" s="36" t="s">
        <v>61</v>
      </c>
      <c r="E36" s="32">
        <v>3</v>
      </c>
      <c r="F36" s="37"/>
      <c r="G36" s="37"/>
      <c r="H36" s="37"/>
      <c r="I36" s="31">
        <f t="shared" si="2"/>
        <v>0</v>
      </c>
    </row>
    <row r="37" spans="1:9" s="10" customFormat="1">
      <c r="A37" s="11" t="s">
        <v>67</v>
      </c>
      <c r="B37" s="34" t="s">
        <v>64</v>
      </c>
      <c r="C37" s="35" t="s">
        <v>65</v>
      </c>
      <c r="D37" s="36" t="s">
        <v>30</v>
      </c>
      <c r="E37" s="32">
        <v>50</v>
      </c>
      <c r="F37" s="37"/>
      <c r="G37" s="37"/>
      <c r="H37" s="37"/>
      <c r="I37" s="31">
        <f>H37*E37</f>
        <v>0</v>
      </c>
    </row>
    <row r="38" spans="1:9" s="10" customFormat="1">
      <c r="A38" s="22"/>
      <c r="B38" s="23"/>
      <c r="C38" s="23"/>
      <c r="D38" s="22"/>
      <c r="E38" s="25"/>
      <c r="F38" s="33"/>
      <c r="G38" s="33"/>
      <c r="H38" s="33"/>
      <c r="I38" s="33"/>
    </row>
    <row r="39" spans="1:9" s="10" customFormat="1" ht="15">
      <c r="A39" s="56" t="s">
        <v>5</v>
      </c>
      <c r="B39" s="57"/>
      <c r="C39" s="57"/>
      <c r="D39" s="57"/>
      <c r="E39" s="57"/>
      <c r="F39" s="57"/>
      <c r="G39" s="58"/>
      <c r="H39" s="59">
        <f>I2+I10+I17+I30</f>
        <v>0</v>
      </c>
      <c r="I39" s="60"/>
    </row>
    <row r="40" spans="1:9" s="10" customFormat="1" ht="15">
      <c r="A40" s="61" t="s">
        <v>74</v>
      </c>
      <c r="B40" s="62"/>
      <c r="C40" s="62"/>
      <c r="D40" s="62"/>
      <c r="E40" s="62"/>
      <c r="F40" s="62"/>
      <c r="G40" s="63"/>
      <c r="H40" s="64">
        <f>H39*0.3</f>
        <v>0</v>
      </c>
      <c r="I40" s="65"/>
    </row>
    <row r="41" spans="1:9" s="10" customFormat="1" ht="15">
      <c r="A41" s="51" t="s">
        <v>11</v>
      </c>
      <c r="B41" s="52"/>
      <c r="C41" s="52"/>
      <c r="D41" s="52"/>
      <c r="E41" s="52"/>
      <c r="F41" s="52"/>
      <c r="G41" s="53"/>
      <c r="H41" s="54">
        <f>H39+H40</f>
        <v>0</v>
      </c>
      <c r="I41" s="55"/>
    </row>
  </sheetData>
  <mergeCells count="6">
    <mergeCell ref="A41:G41"/>
    <mergeCell ref="H41:I41"/>
    <mergeCell ref="A39:G39"/>
    <mergeCell ref="H39:I39"/>
    <mergeCell ref="A40:G40"/>
    <mergeCell ref="H40:I40"/>
  </mergeCells>
  <printOptions horizontalCentered="1"/>
  <pageMargins left="0.19685039370078741" right="0.19685039370078741" top="1.3779527559055118" bottom="1.0629921259842521" header="0.39370078740157483" footer="0.19685039370078741"/>
  <pageSetup paperSize="9" scale="80" fitToHeight="0" orientation="landscape" r:id="rId1"/>
  <headerFooter scaleWithDoc="0">
    <oddHeader>&amp;L&amp;G&amp;C&amp;"Ecofont Vera Sans,Regular"&amp;14
PESM - São Sebastião
Reforma de Telhado, Edificações e Inst. Elétricas 
&amp;A&amp;R&amp;"Ecofont Vera Sans,Regular"&amp;8
Planilha de Orçamento
Boletim CPOS 170 - JUL/2017</oddHeader>
    <oddFooter>&amp;L&amp;"Ecofont Vera Sans,Regular"&amp;8&amp;G&amp;C&amp;"Ecofont Vera Sans,Regular"&amp;8Av. Prof. Frederico Herman Júnior, 345 – Prédio 12, 1°andar
(11) 2997-5000 – www.fflorestal.sp.gov.br&amp;R&amp;12Folha:____________
Proc.: _______/____
Rubrica: 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Serviços</vt:lpstr>
      <vt:lpstr>Serviços!Area_de_impressao</vt:lpstr>
      <vt:lpstr>Serviços!Titulos_de_impressao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Raimundo Ferreira</dc:creator>
  <cp:lastModifiedBy>Eliana Aparecida Silva</cp:lastModifiedBy>
  <cp:lastPrinted>2017-09-29T13:10:07Z</cp:lastPrinted>
  <dcterms:created xsi:type="dcterms:W3CDTF">2016-03-18T20:42:35Z</dcterms:created>
  <dcterms:modified xsi:type="dcterms:W3CDTF">2017-11-10T15:22:00Z</dcterms:modified>
</cp:coreProperties>
</file>